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ksvytiene\Desktop\2026 m\Tarybai\Viesinimui\Del Sakiu r. sav. 2026 m. biudzeto patvirtinimo _2026-02-05\"/>
    </mc:Choice>
  </mc:AlternateContent>
  <xr:revisionPtr revIDLastSave="0" documentId="13_ncr:1_{F750D41B-FCE8-4B44-9DBD-B7BC4FEDB1EA}" xr6:coauthVersionLast="47" xr6:coauthVersionMax="47" xr10:uidLastSave="{00000000-0000-0000-0000-000000000000}"/>
  <bookViews>
    <workbookView xWindow="390" yWindow="390" windowWidth="23610" windowHeight="135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79" i="1"/>
  <c r="C19" i="1"/>
  <c r="C74" i="1"/>
  <c r="C33" i="1"/>
  <c r="C32" i="1" l="1"/>
  <c r="C13" i="1"/>
  <c r="C10" i="1" s="1"/>
  <c r="C30" i="1" l="1"/>
  <c r="C77" i="1" l="1"/>
  <c r="C88" i="1" s="1"/>
</calcChain>
</file>

<file path=xl/sharedStrings.xml><?xml version="1.0" encoding="utf-8"?>
<sst xmlns="http://schemas.openxmlformats.org/spreadsheetml/2006/main" count="147" uniqueCount="107">
  <si>
    <t>tūkst. Eur</t>
  </si>
  <si>
    <t xml:space="preserve">Suma </t>
  </si>
  <si>
    <t>Gyventojų pajamų mokestis</t>
  </si>
  <si>
    <t>Žemės mokestis</t>
  </si>
  <si>
    <t>Žemės nuomos mokestis</t>
  </si>
  <si>
    <t>Nekilnojamojo turto mokestis</t>
  </si>
  <si>
    <t>Ilgalaikio turto realizavimo pajamos</t>
  </si>
  <si>
    <t>Valstybinės žemės sklypų realizavimo pajamos</t>
  </si>
  <si>
    <t>Kitos  pajamos</t>
  </si>
  <si>
    <t>Savivaldybės biudžetinių įstaigų pajamos</t>
  </si>
  <si>
    <t>Aplinkos apsaugos rėmimo specialioji programa</t>
  </si>
  <si>
    <t>Vietinės rinkliavos</t>
  </si>
  <si>
    <t xml:space="preserve">Valstybinės rinkliavos </t>
  </si>
  <si>
    <t>Iš viso savivaldybės pajamų</t>
  </si>
  <si>
    <t>Iš viso pajamų</t>
  </si>
  <si>
    <t>Iš viso</t>
  </si>
  <si>
    <t>MOKESČIAI</t>
  </si>
  <si>
    <t>Paveldimo turto mokestis</t>
  </si>
  <si>
    <t>Pajamos</t>
  </si>
  <si>
    <t>Pajamos iš baudų ir konfiskacijų</t>
  </si>
  <si>
    <t>Kitos nešvardintos pajamos</t>
  </si>
  <si>
    <t xml:space="preserve">  biudžetinių įstaigų pajamų likučiai</t>
  </si>
  <si>
    <t xml:space="preserve">  valstybinės žemės realizavimo pajamų likučiai</t>
  </si>
  <si>
    <t xml:space="preserve">  Savivaldybės aplinkos apsaugos rėmimo specialiosios programos likučiai</t>
  </si>
  <si>
    <t>Savivaldybės biudžetinių įstaigų infrastruktūros įmokų pajamos</t>
  </si>
  <si>
    <t xml:space="preserve">  valstybinės žemės realizavimo pajamų likučiai projektavimui</t>
  </si>
  <si>
    <t>Gyventojų pajamų mokestis už verslo liudijimus</t>
  </si>
  <si>
    <t>Valstybės biudžeto lėšos ugdymui, maitinimui ir pavėžėjimui socialinę riziką patiriantiems ikimokyklinio amžiaus vaikams</t>
  </si>
  <si>
    <t xml:space="preserve">Valstybės biudžeto lėšos socialinių paslaugų srities darbuotojų pareiginei algai padidinti </t>
  </si>
  <si>
    <t>Valstybės biudžeto lėšos socialinių paslaugų šakos kolektyvinėje sutartyje nustatytiems įsipareigojimams įgyvendinti</t>
  </si>
  <si>
    <t xml:space="preserve">                     PATVIRTINTA</t>
  </si>
  <si>
    <t xml:space="preserve">                                                  Šakių rajono savivaldybės tarybos</t>
  </si>
  <si>
    <t xml:space="preserve">    ES ir kitos tarptautinės finansinės paramos lėšų likučiai  projektų finansavimui L (ES)</t>
  </si>
  <si>
    <t xml:space="preserve">   Valstybės bendrojo finansavimo lėšų likučiai projektų finansavimui L (VB)</t>
  </si>
  <si>
    <t>Valstybės biudžeto lėšos laikino atokvėpio paslaugai teikti</t>
  </si>
  <si>
    <t>Skolinamos lėšos</t>
  </si>
  <si>
    <t xml:space="preserve">         1 priedas</t>
  </si>
  <si>
    <t>Dividendų pajamos</t>
  </si>
  <si>
    <t>Palūkanos už depozitus</t>
  </si>
  <si>
    <t>DOTACIJOS</t>
  </si>
  <si>
    <t>Mokymo lėšos ugdymo reikmėms finansuoti</t>
  </si>
  <si>
    <t xml:space="preserve">Speciali tikslinė dotacija savivaldybėms einamiesiems tikslams </t>
  </si>
  <si>
    <t>Valstybinėms (perduotoms savivaldybėms) funkcijoms atlikti, iš jų:</t>
  </si>
  <si>
    <t xml:space="preserve">  valstybinės žemės patikėtinio funkcijai atlikti</t>
  </si>
  <si>
    <t xml:space="preserve">  erdvinių duomenų rinkinio tvarkymo funkcijai atlikti</t>
  </si>
  <si>
    <t xml:space="preserve">  duomenims Suteiktos valstybės pagalbos registrui teikti</t>
  </si>
  <si>
    <t xml:space="preserve">  dalyvauti rengiant ir vykdant mobilizaciją</t>
  </si>
  <si>
    <t xml:space="preserve">  valstybinės kalbos vartojimo ir taisyklingumo kontrolei</t>
  </si>
  <si>
    <t xml:space="preserve">  socialinėms išmokoms ir kompensacijoms skaičiuoti ir mokėti</t>
  </si>
  <si>
    <t xml:space="preserve">  socialinei paramai mokiniams</t>
  </si>
  <si>
    <t xml:space="preserve">  socialinėms paslaugoms</t>
  </si>
  <si>
    <t xml:space="preserve">  jaunimo teisių apsaugai</t>
  </si>
  <si>
    <t xml:space="preserve">  būsto nuomos ar išperkamosios būsto nuomos mokesčių dalies kompensacijoms</t>
  </si>
  <si>
    <t xml:space="preserve">  plėtoti sveiką gyvenseną bei stiprinti sveikos gyvensenos įgūdžius ugdymo įstaigose ir bendruomenėse, vykdyti visuomenės sveikatos stebėseną savivaldybėse</t>
  </si>
  <si>
    <t xml:space="preserve">  neveiksnių asmenų būklės peržiūrėjimui užtikrinti</t>
  </si>
  <si>
    <t xml:space="preserve">  pirminės valstybės garantuojamos teisinės pagalbos funkcijai atlikti</t>
  </si>
  <si>
    <t xml:space="preserve">  civilinės būklės aktų registravimo funkcijai atlikti</t>
  </si>
  <si>
    <t xml:space="preserve">  gyventojų registro tvarkymo ir duomenų  teikimo valstybės registrams funkcijai atlikti</t>
  </si>
  <si>
    <t xml:space="preserve">  gyvenamosios vietos deklaravimo duomenų ir gyvenamosios vietos neturinčių asmenų apskaitos duomenų tvarkymo funkcijai atlikti</t>
  </si>
  <si>
    <t xml:space="preserve">  civilinei saugai</t>
  </si>
  <si>
    <t xml:space="preserve">  priešgaisrinei saugai</t>
  </si>
  <si>
    <t xml:space="preserve">  žemės ūkio funkcijoms atlikti:</t>
  </si>
  <si>
    <t xml:space="preserve">  melioracijai</t>
  </si>
  <si>
    <t xml:space="preserve">  savivaldybei priskirtiems archyviniams dokumentams tvarkyti</t>
  </si>
  <si>
    <t>Specialiųjų ugdymosi poreikių turintiems mokiniams mokyklai finansuoti</t>
  </si>
  <si>
    <t>Kitos dotacijos einamiesiems tikslams, iš jų:</t>
  </si>
  <si>
    <t xml:space="preserve">  Valstybės biudžeto lėšos vaikų dienos socialinei priežiūrai</t>
  </si>
  <si>
    <t xml:space="preserve">  Valstybės biudžeto lėšos asmeninei pagalbai teikti ir administruoti</t>
  </si>
  <si>
    <t xml:space="preserve">  Valstybės biudžeto lėšos neformaliam vaikų švietimui</t>
  </si>
  <si>
    <t xml:space="preserve">  Valstybės biudžeto lėšos socialinei reabilitacijai neįgaliesiems bendruomenėje teikti</t>
  </si>
  <si>
    <t xml:space="preserve">  Valstybės biudžeto dotacija savivaldybės viešajai bibliotekai dokumentams įsigyti</t>
  </si>
  <si>
    <t xml:space="preserve">  Valstybės biudžeto lėšos būstams neįgaliesiems pritaikyti</t>
  </si>
  <si>
    <t xml:space="preserve">  Valstybės biudžeto lėšos asmenų su negalia reikalų koordinavimui</t>
  </si>
  <si>
    <t xml:space="preserve">  Valstybės biudžeto lėšos bendrųjų ir specialiųjų socialinių paslaugų finansavimui</t>
  </si>
  <si>
    <t xml:space="preserve">  Valstybės biudžeto lėšos kompleksinėms paslaugoms šeimai organizuoti</t>
  </si>
  <si>
    <t xml:space="preserve">  savivaldybių patvirtintoms užimtumo didinimo programoms įgyvendinti </t>
  </si>
  <si>
    <t>Ekonominės klasifikacijos kodas</t>
  </si>
  <si>
    <t>1.3.4.1.1.1.</t>
  </si>
  <si>
    <t>1.3.4.1.1.5.</t>
  </si>
  <si>
    <t>1.3.4.2.1.5.</t>
  </si>
  <si>
    <t>4.3.1.4.1.2.</t>
  </si>
  <si>
    <t>1.1.1.1.1.1.</t>
  </si>
  <si>
    <t>1.1.3.1.1.</t>
  </si>
  <si>
    <t>1.1.3.3.1.</t>
  </si>
  <si>
    <t>1.1.3.2.1.</t>
  </si>
  <si>
    <t>1.4.1.1.2.1.</t>
  </si>
  <si>
    <t>1.4.1.2.1.2.</t>
  </si>
  <si>
    <t>1.4.2.1.1.1.</t>
  </si>
  <si>
    <t>1.4.2.1.6.1.</t>
  </si>
  <si>
    <t>1.4.2.1.6.2.</t>
  </si>
  <si>
    <t>1.4.3.1.1.</t>
  </si>
  <si>
    <t>4.1.1.1.1.1.</t>
  </si>
  <si>
    <t>1.4.1.4.1.</t>
  </si>
  <si>
    <t>4.1.1.2.</t>
  </si>
  <si>
    <r>
      <t>Turto mokesčiai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ir pajamos</t>
    </r>
  </si>
  <si>
    <t>Europos Sąjungos ir kitos tarptautinės paramos lėšos (L):</t>
  </si>
  <si>
    <r>
      <t xml:space="preserve">  </t>
    </r>
    <r>
      <rPr>
        <sz val="12"/>
        <color theme="1"/>
        <rFont val="Times New Roman"/>
        <family val="1"/>
        <charset val="186"/>
      </rPr>
      <t>Europos Sąjungos lėšos projektų finansavimui L (ES)</t>
    </r>
  </si>
  <si>
    <t xml:space="preserve">   Valstybės biudžeto lėšos projektų finansavimui L (VB)</t>
  </si>
  <si>
    <t>1.4.4.1.1.3.</t>
  </si>
  <si>
    <t>1.1.4.7.1.1., 1.4.1.5.1.1., 1.4.1.5.1.2. 1.4.4.1.1.3.</t>
  </si>
  <si>
    <t xml:space="preserve">                                                          2026 m. vasario 13 d. sprendimu Nr. T-</t>
  </si>
  <si>
    <t>Einamosios sąskaitos likučiai 2025 m. gruožio 31 d., skirti 2026 m. įsiskolinimams ir išlaidoms dengti, iš jų:</t>
  </si>
  <si>
    <t xml:space="preserve"> tarpinstitucinio bendradarbiavimo pareigybei išlaikyti</t>
  </si>
  <si>
    <t xml:space="preserve">   savivaldybės biudžeto lėšų likučiai</t>
  </si>
  <si>
    <t xml:space="preserve">   paskolos lėšų likučiai</t>
  </si>
  <si>
    <t xml:space="preserve">  Valstybės biudžeto lėšos švietimo įstaigų pedagogų padidintam darbo užmokesčiui mokėti</t>
  </si>
  <si>
    <t>ŠAKIŲ RAJONO SAVIVALDYBĖS 2026 METŲ BIUDŽETO 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</si>
</sst>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/>
    <xf numFmtId="0" fontId="3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7" fillId="0" borderId="2" xfId="0" applyFont="1" applyBorder="1" applyAlignment="1">
      <alignment vertical="top"/>
    </xf>
    <xf numFmtId="0" fontId="9" fillId="0" borderId="2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vertical="top"/>
    </xf>
    <xf numFmtId="0" fontId="9" fillId="0" borderId="4" xfId="0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0" fontId="10" fillId="0" borderId="7" xfId="0" applyFont="1" applyBorder="1" applyAlignment="1">
      <alignment vertical="top" wrapText="1"/>
    </xf>
    <xf numFmtId="0" fontId="10" fillId="0" borderId="2" xfId="0" applyFont="1" applyBorder="1"/>
    <xf numFmtId="0" fontId="1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="124" zoomScaleNormal="124" workbookViewId="0">
      <selection activeCell="C6" sqref="C6"/>
    </sheetView>
  </sheetViews>
  <sheetFormatPr defaultRowHeight="15.75" x14ac:dyDescent="0.25"/>
  <cols>
    <col min="1" max="1" width="60.85546875" style="1" customWidth="1"/>
    <col min="2" max="2" width="13.42578125" style="1" customWidth="1"/>
    <col min="3" max="3" width="14.28515625" style="4" customWidth="1"/>
    <col min="4" max="4" width="11.85546875" style="14" bestFit="1" customWidth="1"/>
    <col min="5" max="7" width="11.85546875" style="14" customWidth="1"/>
    <col min="8" max="8" width="14.140625" style="1" customWidth="1"/>
    <col min="9" max="9" width="11.28515625" style="1" customWidth="1"/>
    <col min="10" max="10" width="14.5703125" style="2" customWidth="1"/>
    <col min="11" max="254" width="9.140625" style="1"/>
    <col min="255" max="255" width="47" style="1" customWidth="1"/>
    <col min="256" max="256" width="16.7109375" style="1" customWidth="1"/>
    <col min="257" max="510" width="9.140625" style="1"/>
    <col min="511" max="511" width="47" style="1" customWidth="1"/>
    <col min="512" max="512" width="16.7109375" style="1" customWidth="1"/>
    <col min="513" max="766" width="9.140625" style="1"/>
    <col min="767" max="767" width="47" style="1" customWidth="1"/>
    <col min="768" max="768" width="16.7109375" style="1" customWidth="1"/>
    <col min="769" max="1022" width="9.140625" style="1"/>
    <col min="1023" max="1023" width="47" style="1" customWidth="1"/>
    <col min="1024" max="1024" width="16.7109375" style="1" customWidth="1"/>
    <col min="1025" max="1278" width="9.140625" style="1"/>
    <col min="1279" max="1279" width="47" style="1" customWidth="1"/>
    <col min="1280" max="1280" width="16.7109375" style="1" customWidth="1"/>
    <col min="1281" max="1534" width="9.140625" style="1"/>
    <col min="1535" max="1535" width="47" style="1" customWidth="1"/>
    <col min="1536" max="1536" width="16.7109375" style="1" customWidth="1"/>
    <col min="1537" max="1790" width="9.140625" style="1"/>
    <col min="1791" max="1791" width="47" style="1" customWidth="1"/>
    <col min="1792" max="1792" width="16.7109375" style="1" customWidth="1"/>
    <col min="1793" max="2046" width="9.140625" style="1"/>
    <col min="2047" max="2047" width="47" style="1" customWidth="1"/>
    <col min="2048" max="2048" width="16.7109375" style="1" customWidth="1"/>
    <col min="2049" max="2302" width="9.140625" style="1"/>
    <col min="2303" max="2303" width="47" style="1" customWidth="1"/>
    <col min="2304" max="2304" width="16.7109375" style="1" customWidth="1"/>
    <col min="2305" max="2558" width="9.140625" style="1"/>
    <col min="2559" max="2559" width="47" style="1" customWidth="1"/>
    <col min="2560" max="2560" width="16.7109375" style="1" customWidth="1"/>
    <col min="2561" max="2814" width="9.140625" style="1"/>
    <col min="2815" max="2815" width="47" style="1" customWidth="1"/>
    <col min="2816" max="2816" width="16.7109375" style="1" customWidth="1"/>
    <col min="2817" max="3070" width="9.140625" style="1"/>
    <col min="3071" max="3071" width="47" style="1" customWidth="1"/>
    <col min="3072" max="3072" width="16.7109375" style="1" customWidth="1"/>
    <col min="3073" max="3326" width="9.140625" style="1"/>
    <col min="3327" max="3327" width="47" style="1" customWidth="1"/>
    <col min="3328" max="3328" width="16.7109375" style="1" customWidth="1"/>
    <col min="3329" max="3582" width="9.140625" style="1"/>
    <col min="3583" max="3583" width="47" style="1" customWidth="1"/>
    <col min="3584" max="3584" width="16.7109375" style="1" customWidth="1"/>
    <col min="3585" max="3838" width="9.140625" style="1"/>
    <col min="3839" max="3839" width="47" style="1" customWidth="1"/>
    <col min="3840" max="3840" width="16.7109375" style="1" customWidth="1"/>
    <col min="3841" max="4094" width="9.140625" style="1"/>
    <col min="4095" max="4095" width="47" style="1" customWidth="1"/>
    <col min="4096" max="4096" width="16.7109375" style="1" customWidth="1"/>
    <col min="4097" max="4350" width="9.140625" style="1"/>
    <col min="4351" max="4351" width="47" style="1" customWidth="1"/>
    <col min="4352" max="4352" width="16.7109375" style="1" customWidth="1"/>
    <col min="4353" max="4606" width="9.140625" style="1"/>
    <col min="4607" max="4607" width="47" style="1" customWidth="1"/>
    <col min="4608" max="4608" width="16.7109375" style="1" customWidth="1"/>
    <col min="4609" max="4862" width="9.140625" style="1"/>
    <col min="4863" max="4863" width="47" style="1" customWidth="1"/>
    <col min="4864" max="4864" width="16.7109375" style="1" customWidth="1"/>
    <col min="4865" max="5118" width="9.140625" style="1"/>
    <col min="5119" max="5119" width="47" style="1" customWidth="1"/>
    <col min="5120" max="5120" width="16.7109375" style="1" customWidth="1"/>
    <col min="5121" max="5374" width="9.140625" style="1"/>
    <col min="5375" max="5375" width="47" style="1" customWidth="1"/>
    <col min="5376" max="5376" width="16.7109375" style="1" customWidth="1"/>
    <col min="5377" max="5630" width="9.140625" style="1"/>
    <col min="5631" max="5631" width="47" style="1" customWidth="1"/>
    <col min="5632" max="5632" width="16.7109375" style="1" customWidth="1"/>
    <col min="5633" max="5886" width="9.140625" style="1"/>
    <col min="5887" max="5887" width="47" style="1" customWidth="1"/>
    <col min="5888" max="5888" width="16.7109375" style="1" customWidth="1"/>
    <col min="5889" max="6142" width="9.140625" style="1"/>
    <col min="6143" max="6143" width="47" style="1" customWidth="1"/>
    <col min="6144" max="6144" width="16.7109375" style="1" customWidth="1"/>
    <col min="6145" max="6398" width="9.140625" style="1"/>
    <col min="6399" max="6399" width="47" style="1" customWidth="1"/>
    <col min="6400" max="6400" width="16.7109375" style="1" customWidth="1"/>
    <col min="6401" max="6654" width="9.140625" style="1"/>
    <col min="6655" max="6655" width="47" style="1" customWidth="1"/>
    <col min="6656" max="6656" width="16.7109375" style="1" customWidth="1"/>
    <col min="6657" max="6910" width="9.140625" style="1"/>
    <col min="6911" max="6911" width="47" style="1" customWidth="1"/>
    <col min="6912" max="6912" width="16.7109375" style="1" customWidth="1"/>
    <col min="6913" max="7166" width="9.140625" style="1"/>
    <col min="7167" max="7167" width="47" style="1" customWidth="1"/>
    <col min="7168" max="7168" width="16.7109375" style="1" customWidth="1"/>
    <col min="7169" max="7422" width="9.140625" style="1"/>
    <col min="7423" max="7423" width="47" style="1" customWidth="1"/>
    <col min="7424" max="7424" width="16.7109375" style="1" customWidth="1"/>
    <col min="7425" max="7678" width="9.140625" style="1"/>
    <col min="7679" max="7679" width="47" style="1" customWidth="1"/>
    <col min="7680" max="7680" width="16.7109375" style="1" customWidth="1"/>
    <col min="7681" max="7934" width="9.140625" style="1"/>
    <col min="7935" max="7935" width="47" style="1" customWidth="1"/>
    <col min="7936" max="7936" width="16.7109375" style="1" customWidth="1"/>
    <col min="7937" max="8190" width="9.140625" style="1"/>
    <col min="8191" max="8191" width="47" style="1" customWidth="1"/>
    <col min="8192" max="8192" width="16.7109375" style="1" customWidth="1"/>
    <col min="8193" max="8446" width="9.140625" style="1"/>
    <col min="8447" max="8447" width="47" style="1" customWidth="1"/>
    <col min="8448" max="8448" width="16.7109375" style="1" customWidth="1"/>
    <col min="8449" max="8702" width="9.140625" style="1"/>
    <col min="8703" max="8703" width="47" style="1" customWidth="1"/>
    <col min="8704" max="8704" width="16.7109375" style="1" customWidth="1"/>
    <col min="8705" max="8958" width="9.140625" style="1"/>
    <col min="8959" max="8959" width="47" style="1" customWidth="1"/>
    <col min="8960" max="8960" width="16.7109375" style="1" customWidth="1"/>
    <col min="8961" max="9214" width="9.140625" style="1"/>
    <col min="9215" max="9215" width="47" style="1" customWidth="1"/>
    <col min="9216" max="9216" width="16.7109375" style="1" customWidth="1"/>
    <col min="9217" max="9470" width="9.140625" style="1"/>
    <col min="9471" max="9471" width="47" style="1" customWidth="1"/>
    <col min="9472" max="9472" width="16.7109375" style="1" customWidth="1"/>
    <col min="9473" max="9726" width="9.140625" style="1"/>
    <col min="9727" max="9727" width="47" style="1" customWidth="1"/>
    <col min="9728" max="9728" width="16.7109375" style="1" customWidth="1"/>
    <col min="9729" max="9982" width="9.140625" style="1"/>
    <col min="9983" max="9983" width="47" style="1" customWidth="1"/>
    <col min="9984" max="9984" width="16.7109375" style="1" customWidth="1"/>
    <col min="9985" max="10238" width="9.140625" style="1"/>
    <col min="10239" max="10239" width="47" style="1" customWidth="1"/>
    <col min="10240" max="10240" width="16.7109375" style="1" customWidth="1"/>
    <col min="10241" max="10494" width="9.140625" style="1"/>
    <col min="10495" max="10495" width="47" style="1" customWidth="1"/>
    <col min="10496" max="10496" width="16.7109375" style="1" customWidth="1"/>
    <col min="10497" max="10750" width="9.140625" style="1"/>
    <col min="10751" max="10751" width="47" style="1" customWidth="1"/>
    <col min="10752" max="10752" width="16.7109375" style="1" customWidth="1"/>
    <col min="10753" max="11006" width="9.140625" style="1"/>
    <col min="11007" max="11007" width="47" style="1" customWidth="1"/>
    <col min="11008" max="11008" width="16.7109375" style="1" customWidth="1"/>
    <col min="11009" max="11262" width="9.140625" style="1"/>
    <col min="11263" max="11263" width="47" style="1" customWidth="1"/>
    <col min="11264" max="11264" width="16.7109375" style="1" customWidth="1"/>
    <col min="11265" max="11518" width="9.140625" style="1"/>
    <col min="11519" max="11519" width="47" style="1" customWidth="1"/>
    <col min="11520" max="11520" width="16.7109375" style="1" customWidth="1"/>
    <col min="11521" max="11774" width="9.140625" style="1"/>
    <col min="11775" max="11775" width="47" style="1" customWidth="1"/>
    <col min="11776" max="11776" width="16.7109375" style="1" customWidth="1"/>
    <col min="11777" max="12030" width="9.140625" style="1"/>
    <col min="12031" max="12031" width="47" style="1" customWidth="1"/>
    <col min="12032" max="12032" width="16.7109375" style="1" customWidth="1"/>
    <col min="12033" max="12286" width="9.140625" style="1"/>
    <col min="12287" max="12287" width="47" style="1" customWidth="1"/>
    <col min="12288" max="12288" width="16.7109375" style="1" customWidth="1"/>
    <col min="12289" max="12542" width="9.140625" style="1"/>
    <col min="12543" max="12543" width="47" style="1" customWidth="1"/>
    <col min="12544" max="12544" width="16.7109375" style="1" customWidth="1"/>
    <col min="12545" max="12798" width="9.140625" style="1"/>
    <col min="12799" max="12799" width="47" style="1" customWidth="1"/>
    <col min="12800" max="12800" width="16.7109375" style="1" customWidth="1"/>
    <col min="12801" max="13054" width="9.140625" style="1"/>
    <col min="13055" max="13055" width="47" style="1" customWidth="1"/>
    <col min="13056" max="13056" width="16.7109375" style="1" customWidth="1"/>
    <col min="13057" max="13310" width="9.140625" style="1"/>
    <col min="13311" max="13311" width="47" style="1" customWidth="1"/>
    <col min="13312" max="13312" width="16.7109375" style="1" customWidth="1"/>
    <col min="13313" max="13566" width="9.140625" style="1"/>
    <col min="13567" max="13567" width="47" style="1" customWidth="1"/>
    <col min="13568" max="13568" width="16.7109375" style="1" customWidth="1"/>
    <col min="13569" max="13822" width="9.140625" style="1"/>
    <col min="13823" max="13823" width="47" style="1" customWidth="1"/>
    <col min="13824" max="13824" width="16.7109375" style="1" customWidth="1"/>
    <col min="13825" max="14078" width="9.140625" style="1"/>
    <col min="14079" max="14079" width="47" style="1" customWidth="1"/>
    <col min="14080" max="14080" width="16.7109375" style="1" customWidth="1"/>
    <col min="14081" max="14334" width="9.140625" style="1"/>
    <col min="14335" max="14335" width="47" style="1" customWidth="1"/>
    <col min="14336" max="14336" width="16.7109375" style="1" customWidth="1"/>
    <col min="14337" max="14590" width="9.140625" style="1"/>
    <col min="14591" max="14591" width="47" style="1" customWidth="1"/>
    <col min="14592" max="14592" width="16.7109375" style="1" customWidth="1"/>
    <col min="14593" max="14846" width="9.140625" style="1"/>
    <col min="14847" max="14847" width="47" style="1" customWidth="1"/>
    <col min="14848" max="14848" width="16.7109375" style="1" customWidth="1"/>
    <col min="14849" max="15102" width="9.140625" style="1"/>
    <col min="15103" max="15103" width="47" style="1" customWidth="1"/>
    <col min="15104" max="15104" width="16.7109375" style="1" customWidth="1"/>
    <col min="15105" max="15358" width="9.140625" style="1"/>
    <col min="15359" max="15359" width="47" style="1" customWidth="1"/>
    <col min="15360" max="15360" width="16.7109375" style="1" customWidth="1"/>
    <col min="15361" max="15614" width="9.140625" style="1"/>
    <col min="15615" max="15615" width="47" style="1" customWidth="1"/>
    <col min="15616" max="15616" width="16.7109375" style="1" customWidth="1"/>
    <col min="15617" max="15870" width="9.140625" style="1"/>
    <col min="15871" max="15871" width="47" style="1" customWidth="1"/>
    <col min="15872" max="15872" width="16.7109375" style="1" customWidth="1"/>
    <col min="15873" max="16126" width="9.140625" style="1"/>
    <col min="16127" max="16127" width="47" style="1" customWidth="1"/>
    <col min="16128" max="16128" width="16.7109375" style="1" customWidth="1"/>
    <col min="16129" max="16384" width="9.140625" style="1"/>
  </cols>
  <sheetData>
    <row r="1" spans="1:10" x14ac:dyDescent="0.25">
      <c r="J1" s="1"/>
    </row>
    <row r="2" spans="1:10" ht="20.25" customHeight="1" x14ac:dyDescent="0.25">
      <c r="A2" s="58" t="s">
        <v>30</v>
      </c>
      <c r="B2" s="58"/>
      <c r="C2" s="58"/>
      <c r="J2" s="1"/>
    </row>
    <row r="3" spans="1:10" ht="15.75" customHeight="1" x14ac:dyDescent="0.25">
      <c r="A3" s="61" t="s">
        <v>31</v>
      </c>
      <c r="B3" s="61"/>
      <c r="C3" s="61"/>
      <c r="J3" s="1"/>
    </row>
    <row r="4" spans="1:10" ht="15.75" customHeight="1" x14ac:dyDescent="0.25">
      <c r="A4" s="61" t="s">
        <v>100</v>
      </c>
      <c r="B4" s="61"/>
      <c r="C4" s="61"/>
      <c r="J4" s="1"/>
    </row>
    <row r="5" spans="1:10" x14ac:dyDescent="0.25">
      <c r="A5" s="62" t="s">
        <v>36</v>
      </c>
      <c r="B5" s="62"/>
      <c r="C5" s="62"/>
      <c r="J5" s="1"/>
    </row>
    <row r="6" spans="1:10" x14ac:dyDescent="0.25">
      <c r="A6" s="5"/>
      <c r="B6" s="5"/>
      <c r="C6" s="36"/>
      <c r="J6" s="1"/>
    </row>
    <row r="7" spans="1:10" x14ac:dyDescent="0.25">
      <c r="A7" s="60" t="s">
        <v>106</v>
      </c>
      <c r="B7" s="60"/>
      <c r="C7" s="60"/>
      <c r="J7" s="1"/>
    </row>
    <row r="8" spans="1:10" x14ac:dyDescent="0.25">
      <c r="A8" s="59" t="s">
        <v>0</v>
      </c>
      <c r="B8" s="59"/>
      <c r="C8" s="59"/>
      <c r="J8" s="1"/>
    </row>
    <row r="9" spans="1:10" ht="46.5" customHeight="1" x14ac:dyDescent="0.25">
      <c r="A9" s="7" t="s">
        <v>18</v>
      </c>
      <c r="B9" s="7" t="s">
        <v>76</v>
      </c>
      <c r="C9" s="41" t="s">
        <v>1</v>
      </c>
      <c r="J9" s="1"/>
    </row>
    <row r="10" spans="1:10" x14ac:dyDescent="0.25">
      <c r="A10" s="8" t="s">
        <v>16</v>
      </c>
      <c r="B10" s="8"/>
      <c r="C10" s="42">
        <f>SUM(C13+C12+C11)</f>
        <v>37020</v>
      </c>
      <c r="J10" s="1"/>
    </row>
    <row r="11" spans="1:10" ht="13.5" customHeight="1" x14ac:dyDescent="0.25">
      <c r="A11" s="9" t="s">
        <v>2</v>
      </c>
      <c r="B11" s="9" t="s">
        <v>81</v>
      </c>
      <c r="C11" s="39">
        <v>34579</v>
      </c>
      <c r="J11" s="1"/>
    </row>
    <row r="12" spans="1:10" x14ac:dyDescent="0.25">
      <c r="A12" s="9" t="s">
        <v>26</v>
      </c>
      <c r="B12" s="9" t="s">
        <v>81</v>
      </c>
      <c r="C12" s="39">
        <v>21</v>
      </c>
      <c r="J12" s="1"/>
    </row>
    <row r="13" spans="1:10" ht="15" customHeight="1" x14ac:dyDescent="0.25">
      <c r="A13" s="10" t="s">
        <v>94</v>
      </c>
      <c r="B13" s="10"/>
      <c r="C13" s="40">
        <f>SUM(C14+C15+C16+C17+C18)</f>
        <v>2420</v>
      </c>
      <c r="J13" s="1"/>
    </row>
    <row r="14" spans="1:10" ht="15" customHeight="1" x14ac:dyDescent="0.25">
      <c r="A14" s="9" t="s">
        <v>3</v>
      </c>
      <c r="B14" s="9" t="s">
        <v>82</v>
      </c>
      <c r="C14" s="39">
        <v>1300</v>
      </c>
      <c r="J14" s="1"/>
    </row>
    <row r="15" spans="1:10" x14ac:dyDescent="0.25">
      <c r="A15" s="9" t="s">
        <v>4</v>
      </c>
      <c r="B15" s="9" t="s">
        <v>92</v>
      </c>
      <c r="C15" s="39">
        <v>540</v>
      </c>
      <c r="J15" s="1"/>
    </row>
    <row r="16" spans="1:10" x14ac:dyDescent="0.25">
      <c r="A16" s="9" t="s">
        <v>5</v>
      </c>
      <c r="B16" s="9" t="s">
        <v>83</v>
      </c>
      <c r="C16" s="39">
        <v>560</v>
      </c>
      <c r="J16" s="1"/>
    </row>
    <row r="17" spans="1:10" x14ac:dyDescent="0.25">
      <c r="A17" s="9" t="s">
        <v>17</v>
      </c>
      <c r="B17" s="9" t="s">
        <v>84</v>
      </c>
      <c r="C17" s="39">
        <v>15</v>
      </c>
      <c r="J17" s="1"/>
    </row>
    <row r="18" spans="1:10" x14ac:dyDescent="0.25">
      <c r="A18" s="9" t="s">
        <v>37</v>
      </c>
      <c r="B18" s="9" t="s">
        <v>86</v>
      </c>
      <c r="C18" s="39">
        <v>5</v>
      </c>
      <c r="J18" s="1"/>
    </row>
    <row r="19" spans="1:10" x14ac:dyDescent="0.25">
      <c r="A19" s="10" t="s">
        <v>8</v>
      </c>
      <c r="B19" s="10"/>
      <c r="C19" s="40">
        <f>SUM(C20+C21+C22+C23+C24+C25+C26+C27+C28+C29)</f>
        <v>2079.27</v>
      </c>
      <c r="J19" s="1"/>
    </row>
    <row r="20" spans="1:10" x14ac:dyDescent="0.25">
      <c r="A20" s="9" t="s">
        <v>12</v>
      </c>
      <c r="B20" s="9" t="s">
        <v>88</v>
      </c>
      <c r="C20" s="39">
        <v>50</v>
      </c>
      <c r="D20" s="16"/>
      <c r="E20" s="16"/>
      <c r="F20" s="16"/>
      <c r="G20" s="16"/>
      <c r="J20" s="1"/>
    </row>
    <row r="21" spans="1:10" x14ac:dyDescent="0.25">
      <c r="A21" s="9" t="s">
        <v>38</v>
      </c>
      <c r="B21" s="9" t="s">
        <v>85</v>
      </c>
      <c r="C21" s="39">
        <v>52</v>
      </c>
      <c r="D21" s="16"/>
      <c r="E21" s="16"/>
      <c r="F21" s="16"/>
      <c r="G21" s="16"/>
      <c r="J21" s="1"/>
    </row>
    <row r="22" spans="1:10" x14ac:dyDescent="0.25">
      <c r="A22" s="9" t="s">
        <v>19</v>
      </c>
      <c r="B22" s="9" t="s">
        <v>90</v>
      </c>
      <c r="C22" s="39">
        <v>40</v>
      </c>
      <c r="D22" s="16"/>
      <c r="E22" s="16"/>
      <c r="F22" s="16"/>
      <c r="G22" s="16"/>
      <c r="J22" s="1"/>
    </row>
    <row r="23" spans="1:10" x14ac:dyDescent="0.25">
      <c r="A23" s="9" t="s">
        <v>6</v>
      </c>
      <c r="B23" s="9" t="s">
        <v>93</v>
      </c>
      <c r="C23" s="39">
        <v>50</v>
      </c>
      <c r="D23" s="16"/>
      <c r="E23" s="16"/>
      <c r="F23" s="16"/>
      <c r="G23" s="16"/>
      <c r="J23" s="1"/>
    </row>
    <row r="24" spans="1:10" x14ac:dyDescent="0.25">
      <c r="A24" s="11" t="s">
        <v>7</v>
      </c>
      <c r="B24" s="11" t="s">
        <v>91</v>
      </c>
      <c r="C24" s="39">
        <v>39</v>
      </c>
      <c r="D24" s="16"/>
      <c r="E24" s="16"/>
      <c r="F24" s="16"/>
      <c r="G24" s="16"/>
      <c r="J24" s="1"/>
    </row>
    <row r="25" spans="1:10" x14ac:dyDescent="0.25">
      <c r="A25" s="9" t="s">
        <v>9</v>
      </c>
      <c r="B25" s="9" t="s">
        <v>87</v>
      </c>
      <c r="C25" s="39">
        <v>1639.27</v>
      </c>
      <c r="D25" s="16"/>
      <c r="E25" s="16"/>
      <c r="F25" s="16"/>
      <c r="G25" s="16"/>
      <c r="J25" s="1"/>
    </row>
    <row r="26" spans="1:10" ht="63.75" customHeight="1" x14ac:dyDescent="0.25">
      <c r="A26" s="9" t="s">
        <v>10</v>
      </c>
      <c r="B26" s="9" t="s">
        <v>99</v>
      </c>
      <c r="C26" s="39">
        <v>161</v>
      </c>
      <c r="D26" s="16"/>
      <c r="E26" s="16"/>
      <c r="F26" s="16"/>
      <c r="G26" s="16"/>
      <c r="J26" s="1"/>
    </row>
    <row r="27" spans="1:10" x14ac:dyDescent="0.25">
      <c r="A27" s="9" t="s">
        <v>11</v>
      </c>
      <c r="B27" s="9" t="s">
        <v>89</v>
      </c>
      <c r="C27" s="39">
        <v>8</v>
      </c>
      <c r="D27" s="16"/>
      <c r="E27" s="16"/>
      <c r="F27" s="16"/>
      <c r="G27" s="16"/>
      <c r="J27" s="1"/>
    </row>
    <row r="28" spans="1:10" x14ac:dyDescent="0.25">
      <c r="A28" s="9" t="s">
        <v>24</v>
      </c>
      <c r="B28" s="9" t="s">
        <v>87</v>
      </c>
      <c r="C28" s="39">
        <v>10</v>
      </c>
      <c r="D28" s="16"/>
      <c r="E28" s="16"/>
      <c r="F28" s="16"/>
      <c r="G28" s="16"/>
      <c r="J28" s="1"/>
    </row>
    <row r="29" spans="1:10" x14ac:dyDescent="0.25">
      <c r="A29" s="9" t="s">
        <v>20</v>
      </c>
      <c r="B29" s="9" t="s">
        <v>98</v>
      </c>
      <c r="C29" s="39">
        <v>30</v>
      </c>
      <c r="D29" s="16"/>
      <c r="E29" s="16"/>
      <c r="F29" s="16"/>
      <c r="G29" s="16"/>
      <c r="J29" s="1"/>
    </row>
    <row r="30" spans="1:10" x14ac:dyDescent="0.25">
      <c r="A30" s="12" t="s">
        <v>13</v>
      </c>
      <c r="B30" s="12"/>
      <c r="C30" s="43">
        <f>SUM(C10+C19)</f>
        <v>39099.269999999997</v>
      </c>
      <c r="J30" s="1"/>
    </row>
    <row r="31" spans="1:10" x14ac:dyDescent="0.25">
      <c r="A31" s="19" t="s">
        <v>39</v>
      </c>
      <c r="B31" s="19"/>
      <c r="C31" s="37"/>
      <c r="J31" s="1"/>
    </row>
    <row r="32" spans="1:10" ht="17.25" customHeight="1" x14ac:dyDescent="0.25">
      <c r="A32" s="8" t="s">
        <v>41</v>
      </c>
      <c r="B32" s="32" t="s">
        <v>77</v>
      </c>
      <c r="C32" s="43">
        <f>SUM(C33+C57+C58)</f>
        <v>22333.856</v>
      </c>
      <c r="J32" s="1"/>
    </row>
    <row r="33" spans="1:10" x14ac:dyDescent="0.25">
      <c r="A33" s="9" t="s">
        <v>42</v>
      </c>
      <c r="B33" s="32" t="s">
        <v>77</v>
      </c>
      <c r="C33" s="39">
        <f>SUM(C34+C35+C36+C37+C38+C39+C40+C41+C42+C43+C44+C45+C46+C47+C48+C49+C50+C51+C52+C53+C54+C55+C56)</f>
        <v>6346.0560000000005</v>
      </c>
      <c r="D33" s="16"/>
      <c r="E33" s="16"/>
      <c r="F33" s="16"/>
      <c r="G33" s="16"/>
      <c r="J33" s="1"/>
    </row>
    <row r="34" spans="1:10" x14ac:dyDescent="0.25">
      <c r="A34" s="20" t="s">
        <v>43</v>
      </c>
      <c r="B34" s="32" t="s">
        <v>77</v>
      </c>
      <c r="C34" s="23">
        <v>44.304000000000002</v>
      </c>
      <c r="D34" s="16"/>
      <c r="E34" s="16"/>
      <c r="F34" s="16"/>
      <c r="G34" s="16"/>
      <c r="J34" s="1"/>
    </row>
    <row r="35" spans="1:10" x14ac:dyDescent="0.25">
      <c r="A35" s="20" t="s">
        <v>44</v>
      </c>
      <c r="B35" s="32" t="s">
        <v>77</v>
      </c>
      <c r="C35" s="23">
        <v>6.5919999999999996</v>
      </c>
      <c r="D35" s="16"/>
      <c r="E35" s="16"/>
      <c r="F35" s="16"/>
      <c r="G35" s="16"/>
      <c r="J35" s="1"/>
    </row>
    <row r="36" spans="1:10" x14ac:dyDescent="0.25">
      <c r="A36" s="21" t="s">
        <v>45</v>
      </c>
      <c r="B36" s="32" t="s">
        <v>77</v>
      </c>
      <c r="C36" s="23">
        <v>1</v>
      </c>
      <c r="D36" s="16"/>
      <c r="E36" s="16"/>
      <c r="F36" s="16"/>
      <c r="G36" s="16"/>
      <c r="J36" s="1"/>
    </row>
    <row r="37" spans="1:10" x14ac:dyDescent="0.25">
      <c r="A37" s="24" t="s">
        <v>46</v>
      </c>
      <c r="B37" s="32" t="s">
        <v>77</v>
      </c>
      <c r="C37" s="38">
        <v>51.1</v>
      </c>
      <c r="D37" s="16"/>
      <c r="E37" s="16"/>
      <c r="F37" s="16"/>
      <c r="G37" s="16"/>
      <c r="J37" s="1"/>
    </row>
    <row r="38" spans="1:10" x14ac:dyDescent="0.25">
      <c r="A38" s="22" t="s">
        <v>47</v>
      </c>
      <c r="B38" s="32" t="s">
        <v>77</v>
      </c>
      <c r="C38" s="23">
        <v>8</v>
      </c>
      <c r="D38" s="16"/>
      <c r="E38" s="16"/>
      <c r="F38" s="16"/>
      <c r="G38" s="16"/>
      <c r="J38" s="1"/>
    </row>
    <row r="39" spans="1:10" x14ac:dyDescent="0.25">
      <c r="A39" s="21" t="s">
        <v>48</v>
      </c>
      <c r="B39" s="32" t="s">
        <v>77</v>
      </c>
      <c r="C39" s="23">
        <v>278.10000000000002</v>
      </c>
      <c r="D39" s="16"/>
      <c r="E39" s="16"/>
      <c r="F39" s="16"/>
      <c r="G39" s="16"/>
      <c r="J39" s="1"/>
    </row>
    <row r="40" spans="1:10" x14ac:dyDescent="0.25">
      <c r="A40" s="21" t="s">
        <v>49</v>
      </c>
      <c r="B40" s="32" t="s">
        <v>77</v>
      </c>
      <c r="C40" s="23">
        <v>692</v>
      </c>
      <c r="D40" s="16"/>
      <c r="E40" s="16"/>
      <c r="F40" s="16"/>
      <c r="G40" s="16"/>
      <c r="J40" s="1"/>
    </row>
    <row r="41" spans="1:10" x14ac:dyDescent="0.25">
      <c r="A41" s="21" t="s">
        <v>50</v>
      </c>
      <c r="B41" s="32" t="s">
        <v>77</v>
      </c>
      <c r="C41" s="23">
        <v>2448</v>
      </c>
      <c r="D41" s="16"/>
      <c r="E41" s="16"/>
      <c r="F41" s="16"/>
      <c r="G41" s="16"/>
      <c r="J41" s="1"/>
    </row>
    <row r="42" spans="1:10" x14ac:dyDescent="0.25">
      <c r="A42" s="21" t="s">
        <v>51</v>
      </c>
      <c r="B42" s="32" t="s">
        <v>77</v>
      </c>
      <c r="C42" s="23">
        <v>27.3</v>
      </c>
      <c r="D42" s="16"/>
      <c r="E42" s="16"/>
      <c r="F42" s="16"/>
      <c r="G42" s="16"/>
      <c r="J42" s="1"/>
    </row>
    <row r="43" spans="1:10" ht="31.5" x14ac:dyDescent="0.25">
      <c r="A43" s="21" t="s">
        <v>75</v>
      </c>
      <c r="B43" s="32" t="s">
        <v>77</v>
      </c>
      <c r="C43" s="23">
        <v>126.2</v>
      </c>
      <c r="D43" s="16"/>
      <c r="E43" s="16"/>
      <c r="F43" s="16"/>
      <c r="G43" s="16"/>
      <c r="J43" s="1"/>
    </row>
    <row r="44" spans="1:10" ht="31.5" x14ac:dyDescent="0.25">
      <c r="A44" s="21" t="s">
        <v>52</v>
      </c>
      <c r="B44" s="32" t="s">
        <v>77</v>
      </c>
      <c r="C44" s="23">
        <v>11.6</v>
      </c>
      <c r="D44" s="16"/>
      <c r="E44" s="16"/>
      <c r="F44" s="16"/>
      <c r="G44" s="16"/>
      <c r="J44" s="1"/>
    </row>
    <row r="45" spans="1:10" ht="47.25" x14ac:dyDescent="0.25">
      <c r="A45" s="21" t="s">
        <v>53</v>
      </c>
      <c r="B45" s="32" t="s">
        <v>77</v>
      </c>
      <c r="C45" s="23">
        <v>306.54000000000002</v>
      </c>
      <c r="D45" s="16"/>
      <c r="E45" s="16"/>
      <c r="F45" s="16"/>
      <c r="G45" s="16"/>
      <c r="J45" s="1"/>
    </row>
    <row r="46" spans="1:10" x14ac:dyDescent="0.25">
      <c r="A46" s="21" t="s">
        <v>54</v>
      </c>
      <c r="B46" s="32" t="s">
        <v>77</v>
      </c>
      <c r="C46" s="23">
        <v>3.1</v>
      </c>
      <c r="D46" s="16"/>
      <c r="E46" s="16"/>
      <c r="F46" s="16"/>
      <c r="G46" s="16"/>
      <c r="J46" s="1"/>
    </row>
    <row r="47" spans="1:10" ht="31.5" x14ac:dyDescent="0.25">
      <c r="A47" s="21" t="s">
        <v>55</v>
      </c>
      <c r="B47" s="32" t="s">
        <v>77</v>
      </c>
      <c r="C47" s="23">
        <v>3.08</v>
      </c>
      <c r="D47" s="16"/>
      <c r="E47" s="16"/>
      <c r="F47" s="16"/>
      <c r="G47" s="16"/>
      <c r="J47" s="1"/>
    </row>
    <row r="48" spans="1:10" x14ac:dyDescent="0.25">
      <c r="A48" s="21" t="s">
        <v>56</v>
      </c>
      <c r="B48" s="32" t="s">
        <v>77</v>
      </c>
      <c r="C48" s="23">
        <v>25.3</v>
      </c>
      <c r="D48" s="16"/>
      <c r="E48" s="16"/>
      <c r="F48" s="16"/>
      <c r="G48" s="16"/>
      <c r="J48" s="1"/>
    </row>
    <row r="49" spans="1:10" ht="31.5" x14ac:dyDescent="0.25">
      <c r="A49" s="21" t="s">
        <v>57</v>
      </c>
      <c r="B49" s="32" t="s">
        <v>77</v>
      </c>
      <c r="C49" s="23">
        <v>0.44</v>
      </c>
      <c r="D49" s="16"/>
      <c r="E49" s="16"/>
      <c r="F49" s="16"/>
      <c r="G49" s="16"/>
      <c r="J49" s="1"/>
    </row>
    <row r="50" spans="1:10" ht="47.25" x14ac:dyDescent="0.25">
      <c r="A50" s="21" t="s">
        <v>58</v>
      </c>
      <c r="B50" s="32" t="s">
        <v>77</v>
      </c>
      <c r="C50" s="23">
        <v>2.6</v>
      </c>
      <c r="D50" s="16"/>
      <c r="E50" s="16"/>
      <c r="F50" s="16"/>
      <c r="G50" s="16"/>
      <c r="J50" s="1"/>
    </row>
    <row r="51" spans="1:10" x14ac:dyDescent="0.25">
      <c r="A51" s="21" t="s">
        <v>59</v>
      </c>
      <c r="B51" s="32" t="s">
        <v>77</v>
      </c>
      <c r="C51" s="23">
        <v>47.8</v>
      </c>
      <c r="D51" s="16"/>
      <c r="E51" s="16"/>
      <c r="F51" s="16"/>
      <c r="G51" s="16"/>
      <c r="J51" s="1"/>
    </row>
    <row r="52" spans="1:10" x14ac:dyDescent="0.25">
      <c r="A52" s="21" t="s">
        <v>60</v>
      </c>
      <c r="B52" s="32" t="s">
        <v>77</v>
      </c>
      <c r="C52" s="23">
        <v>1578</v>
      </c>
      <c r="D52" s="16"/>
      <c r="E52" s="16"/>
      <c r="F52" s="16"/>
      <c r="G52" s="16"/>
      <c r="J52" s="1"/>
    </row>
    <row r="53" spans="1:10" x14ac:dyDescent="0.25">
      <c r="A53" s="21" t="s">
        <v>61</v>
      </c>
      <c r="B53" s="32" t="s">
        <v>77</v>
      </c>
      <c r="C53" s="23">
        <v>285.5</v>
      </c>
      <c r="D53" s="16"/>
      <c r="E53" s="16"/>
      <c r="F53" s="16"/>
      <c r="G53" s="16"/>
      <c r="J53" s="1"/>
    </row>
    <row r="54" spans="1:10" x14ac:dyDescent="0.25">
      <c r="A54" s="21" t="s">
        <v>62</v>
      </c>
      <c r="B54" s="32" t="s">
        <v>77</v>
      </c>
      <c r="C54" s="23">
        <v>382.8</v>
      </c>
      <c r="D54" s="16"/>
      <c r="E54" s="16"/>
      <c r="F54" s="16"/>
      <c r="G54" s="16"/>
      <c r="J54" s="1"/>
    </row>
    <row r="55" spans="1:10" ht="12.75" customHeight="1" x14ac:dyDescent="0.25">
      <c r="A55" s="22" t="s">
        <v>63</v>
      </c>
      <c r="B55" s="32" t="s">
        <v>77</v>
      </c>
      <c r="C55" s="44">
        <v>16.7</v>
      </c>
      <c r="D55" s="16"/>
      <c r="E55" s="16"/>
      <c r="F55" s="16"/>
      <c r="G55" s="16"/>
      <c r="J55" s="1"/>
    </row>
    <row r="56" spans="1:10" x14ac:dyDescent="0.25">
      <c r="A56" s="24" t="s">
        <v>102</v>
      </c>
      <c r="B56" s="32" t="s">
        <v>77</v>
      </c>
      <c r="C56" s="44">
        <v>0</v>
      </c>
      <c r="D56" s="16"/>
      <c r="E56" s="16"/>
      <c r="F56" s="16"/>
      <c r="G56" s="16"/>
      <c r="J56" s="1"/>
    </row>
    <row r="57" spans="1:10" x14ac:dyDescent="0.25">
      <c r="A57" s="9" t="s">
        <v>40</v>
      </c>
      <c r="B57" s="32" t="s">
        <v>77</v>
      </c>
      <c r="C57" s="39">
        <v>15344.9</v>
      </c>
      <c r="D57" s="16"/>
      <c r="E57" s="16"/>
      <c r="F57" s="16"/>
      <c r="G57" s="16"/>
      <c r="J57" s="1"/>
    </row>
    <row r="58" spans="1:10" ht="31.5" x14ac:dyDescent="0.25">
      <c r="A58" s="9" t="s">
        <v>64</v>
      </c>
      <c r="B58" s="32" t="s">
        <v>77</v>
      </c>
      <c r="C58" s="39">
        <v>642.9</v>
      </c>
      <c r="D58" s="16"/>
      <c r="E58" s="16"/>
      <c r="F58" s="16"/>
      <c r="G58" s="16"/>
      <c r="J58" s="1"/>
    </row>
    <row r="59" spans="1:10" x14ac:dyDescent="0.25">
      <c r="A59" s="8" t="s">
        <v>65</v>
      </c>
      <c r="B59" s="8"/>
      <c r="C59" s="40">
        <f>SUM(C60+C61+C62+C63+C64+C65+C66+C67+C68+C69+C70+C71+C72+C73)</f>
        <v>1840.0046600000003</v>
      </c>
      <c r="J59" s="1"/>
    </row>
    <row r="60" spans="1:10" ht="16.5" customHeight="1" x14ac:dyDescent="0.25">
      <c r="A60" s="25" t="s">
        <v>66</v>
      </c>
      <c r="B60" s="32" t="s">
        <v>78</v>
      </c>
      <c r="C60" s="38">
        <v>228.8</v>
      </c>
      <c r="D60" s="17"/>
      <c r="E60" s="17"/>
      <c r="F60" s="17"/>
      <c r="G60" s="17"/>
      <c r="J60" s="1"/>
    </row>
    <row r="61" spans="1:10" ht="15" customHeight="1" x14ac:dyDescent="0.25">
      <c r="A61" s="25" t="s">
        <v>74</v>
      </c>
      <c r="B61" s="32" t="s">
        <v>78</v>
      </c>
      <c r="C61" s="38">
        <v>26.4</v>
      </c>
      <c r="J61" s="1"/>
    </row>
    <row r="62" spans="1:10" ht="17.25" customHeight="1" x14ac:dyDescent="0.25">
      <c r="A62" s="25" t="s">
        <v>68</v>
      </c>
      <c r="B62" s="32" t="s">
        <v>78</v>
      </c>
      <c r="C62" s="38">
        <v>180.61799999999999</v>
      </c>
      <c r="J62" s="1"/>
    </row>
    <row r="63" spans="1:10" ht="16.5" customHeight="1" x14ac:dyDescent="0.25">
      <c r="A63" s="25" t="s">
        <v>67</v>
      </c>
      <c r="B63" s="32" t="s">
        <v>78</v>
      </c>
      <c r="C63" s="38">
        <v>557.82299999999998</v>
      </c>
      <c r="D63" s="17"/>
      <c r="E63" s="17"/>
      <c r="F63" s="17"/>
      <c r="G63" s="17"/>
      <c r="J63" s="1"/>
    </row>
    <row r="64" spans="1:10" ht="30.75" customHeight="1" x14ac:dyDescent="0.25">
      <c r="A64" s="25" t="s">
        <v>69</v>
      </c>
      <c r="B64" s="32" t="s">
        <v>78</v>
      </c>
      <c r="C64" s="38">
        <v>151.37299999999999</v>
      </c>
      <c r="J64" s="1"/>
    </row>
    <row r="65" spans="1:10" ht="17.25" customHeight="1" x14ac:dyDescent="0.25">
      <c r="A65" s="25" t="s">
        <v>70</v>
      </c>
      <c r="B65" s="32" t="s">
        <v>79</v>
      </c>
      <c r="C65" s="38">
        <v>30.788</v>
      </c>
      <c r="J65" s="1"/>
    </row>
    <row r="66" spans="1:10" ht="31.5" customHeight="1" x14ac:dyDescent="0.25">
      <c r="A66" s="25" t="s">
        <v>28</v>
      </c>
      <c r="B66" s="32" t="s">
        <v>78</v>
      </c>
      <c r="C66" s="38">
        <v>58.881</v>
      </c>
      <c r="D66" s="17"/>
      <c r="E66" s="17"/>
      <c r="F66" s="17"/>
      <c r="G66" s="17"/>
      <c r="J66" s="1"/>
    </row>
    <row r="67" spans="1:10" ht="31.5" customHeight="1" x14ac:dyDescent="0.25">
      <c r="A67" s="25" t="s">
        <v>29</v>
      </c>
      <c r="B67" s="32" t="s">
        <v>78</v>
      </c>
      <c r="C67" s="38">
        <v>37.054000000000002</v>
      </c>
      <c r="J67" s="1"/>
    </row>
    <row r="68" spans="1:10" ht="31.5" customHeight="1" x14ac:dyDescent="0.25">
      <c r="A68" s="26" t="s">
        <v>27</v>
      </c>
      <c r="B68" s="32" t="s">
        <v>78</v>
      </c>
      <c r="C68" s="38">
        <v>76.248999999999995</v>
      </c>
      <c r="D68" s="17"/>
      <c r="E68" s="17"/>
      <c r="F68" s="17"/>
      <c r="G68" s="17"/>
      <c r="J68" s="1"/>
    </row>
    <row r="69" spans="1:10" ht="30" customHeight="1" x14ac:dyDescent="0.25">
      <c r="A69" s="26" t="s">
        <v>105</v>
      </c>
      <c r="B69" s="32" t="s">
        <v>78</v>
      </c>
      <c r="C69" s="38">
        <v>267</v>
      </c>
      <c r="D69" s="17"/>
      <c r="E69" s="17"/>
      <c r="F69" s="17"/>
      <c r="G69" s="17"/>
      <c r="J69" s="1"/>
    </row>
    <row r="70" spans="1:10" ht="18" customHeight="1" x14ac:dyDescent="0.25">
      <c r="A70" s="26" t="s">
        <v>71</v>
      </c>
      <c r="B70" s="32" t="s">
        <v>78</v>
      </c>
      <c r="C70" s="38">
        <v>120.59966</v>
      </c>
      <c r="D70" s="17"/>
      <c r="E70" s="17"/>
      <c r="F70" s="17"/>
      <c r="G70" s="17"/>
      <c r="J70" s="1"/>
    </row>
    <row r="71" spans="1:10" ht="31.5" customHeight="1" x14ac:dyDescent="0.25">
      <c r="A71" s="26" t="s">
        <v>72</v>
      </c>
      <c r="B71" s="32" t="s">
        <v>78</v>
      </c>
      <c r="C71" s="38">
        <v>24.419</v>
      </c>
      <c r="J71" s="1"/>
    </row>
    <row r="72" spans="1:10" s="6" customFormat="1" ht="29.25" customHeight="1" x14ac:dyDescent="0.25">
      <c r="A72" s="27" t="s">
        <v>73</v>
      </c>
      <c r="B72" s="32" t="s">
        <v>78</v>
      </c>
      <c r="C72" s="55">
        <v>37.700000000000003</v>
      </c>
      <c r="D72" s="15"/>
      <c r="E72" s="15"/>
      <c r="F72" s="15"/>
      <c r="G72" s="15"/>
    </row>
    <row r="73" spans="1:10" ht="19.5" customHeight="1" x14ac:dyDescent="0.25">
      <c r="A73" s="28" t="s">
        <v>34</v>
      </c>
      <c r="B73" s="34" t="s">
        <v>78</v>
      </c>
      <c r="C73" s="24">
        <v>42.3</v>
      </c>
      <c r="D73" s="17"/>
      <c r="E73" s="17"/>
      <c r="F73" s="17"/>
      <c r="G73" s="17"/>
      <c r="J73" s="1"/>
    </row>
    <row r="74" spans="1:10" ht="19.5" customHeight="1" x14ac:dyDescent="0.25">
      <c r="A74" s="13" t="s">
        <v>95</v>
      </c>
      <c r="B74" s="32"/>
      <c r="C74" s="45">
        <f>SUM(C75+C76)</f>
        <v>17927.51484</v>
      </c>
      <c r="D74" s="17"/>
      <c r="E74" s="17"/>
      <c r="F74" s="17"/>
      <c r="G74" s="17"/>
      <c r="J74" s="1"/>
    </row>
    <row r="75" spans="1:10" ht="19.5" customHeight="1" x14ac:dyDescent="0.25">
      <c r="A75" s="26" t="s">
        <v>96</v>
      </c>
      <c r="B75" s="32"/>
      <c r="C75" s="53">
        <v>15838.50245</v>
      </c>
      <c r="D75" s="17"/>
      <c r="E75" s="17"/>
      <c r="F75" s="17"/>
      <c r="G75" s="17"/>
      <c r="J75" s="1"/>
    </row>
    <row r="76" spans="1:10" ht="17.25" customHeight="1" thickBot="1" x14ac:dyDescent="0.3">
      <c r="A76" s="35" t="s">
        <v>97</v>
      </c>
      <c r="B76" s="34"/>
      <c r="C76" s="56">
        <v>2089.0123899999999</v>
      </c>
      <c r="D76" s="17"/>
      <c r="E76" s="17"/>
      <c r="F76" s="17"/>
      <c r="G76" s="17"/>
      <c r="J76" s="1"/>
    </row>
    <row r="77" spans="1:10" ht="16.5" thickBot="1" x14ac:dyDescent="0.3">
      <c r="A77" s="30" t="s">
        <v>14</v>
      </c>
      <c r="B77" s="31"/>
      <c r="C77" s="46">
        <f>SUM(C30+C32+C59+C74)</f>
        <v>81200.645499999999</v>
      </c>
      <c r="J77" s="1"/>
    </row>
    <row r="78" spans="1:10" x14ac:dyDescent="0.25">
      <c r="A78" s="29" t="s">
        <v>35</v>
      </c>
      <c r="B78" s="33" t="s">
        <v>80</v>
      </c>
      <c r="C78" s="57">
        <v>1983.2398700000001</v>
      </c>
      <c r="J78" s="1"/>
    </row>
    <row r="79" spans="1:10" ht="32.25" customHeight="1" x14ac:dyDescent="0.25">
      <c r="A79" s="10" t="s">
        <v>101</v>
      </c>
      <c r="B79" s="10"/>
      <c r="C79" s="45">
        <f>SUM(C80+C81+C82+C83+C84+C85+C86+C87)</f>
        <v>2321.0813399999997</v>
      </c>
      <c r="D79" s="18"/>
      <c r="E79" s="18"/>
      <c r="F79" s="18"/>
      <c r="G79" s="18"/>
      <c r="J79" s="1"/>
    </row>
    <row r="80" spans="1:10" ht="18" customHeight="1" x14ac:dyDescent="0.25">
      <c r="A80" s="9" t="s">
        <v>103</v>
      </c>
      <c r="B80" s="9"/>
      <c r="C80" s="53">
        <v>1636.9957099999999</v>
      </c>
      <c r="J80" s="1"/>
    </row>
    <row r="81" spans="1:10" ht="18" customHeight="1" x14ac:dyDescent="0.25">
      <c r="A81" s="9" t="s">
        <v>104</v>
      </c>
      <c r="B81" s="9"/>
      <c r="C81" s="53">
        <v>23.95994</v>
      </c>
      <c r="J81" s="1"/>
    </row>
    <row r="82" spans="1:10" ht="32.25" customHeight="1" x14ac:dyDescent="0.25">
      <c r="A82" s="9" t="s">
        <v>32</v>
      </c>
      <c r="B82" s="9"/>
      <c r="C82" s="53">
        <v>363.05838999999997</v>
      </c>
      <c r="J82" s="1"/>
    </row>
    <row r="83" spans="1:10" ht="31.5" customHeight="1" x14ac:dyDescent="0.25">
      <c r="A83" s="9" t="s">
        <v>33</v>
      </c>
      <c r="B83" s="9"/>
      <c r="C83" s="53">
        <v>42.36627</v>
      </c>
      <c r="D83" s="54"/>
      <c r="E83" s="54"/>
      <c r="F83" s="51"/>
      <c r="G83" s="51"/>
      <c r="H83" s="52"/>
      <c r="I83" s="52"/>
      <c r="J83" s="49"/>
    </row>
    <row r="84" spans="1:10" ht="15.75" customHeight="1" x14ac:dyDescent="0.25">
      <c r="A84" s="9" t="s">
        <v>21</v>
      </c>
      <c r="B84" s="9"/>
      <c r="C84" s="39">
        <v>184.80269000000001</v>
      </c>
      <c r="D84" s="48"/>
      <c r="E84" s="48"/>
      <c r="F84" s="48"/>
      <c r="G84" s="48"/>
      <c r="H84" s="48"/>
      <c r="I84" s="48"/>
      <c r="J84" s="50"/>
    </row>
    <row r="85" spans="1:10" ht="15.75" customHeight="1" x14ac:dyDescent="0.25">
      <c r="A85" s="9" t="s">
        <v>22</v>
      </c>
      <c r="B85" s="9"/>
      <c r="C85" s="39">
        <v>56.440739999999998</v>
      </c>
      <c r="J85" s="1"/>
    </row>
    <row r="86" spans="1:10" ht="15.75" customHeight="1" x14ac:dyDescent="0.25">
      <c r="A86" s="9" t="s">
        <v>25</v>
      </c>
      <c r="B86" s="9"/>
      <c r="C86" s="39">
        <v>3.0750000000000002</v>
      </c>
      <c r="J86" s="1"/>
    </row>
    <row r="87" spans="1:10" ht="33" customHeight="1" x14ac:dyDescent="0.25">
      <c r="A87" s="9" t="s">
        <v>23</v>
      </c>
      <c r="B87" s="9"/>
      <c r="C87" s="39">
        <v>10.3826</v>
      </c>
      <c r="J87" s="1"/>
    </row>
    <row r="88" spans="1:10" ht="16.5" customHeight="1" x14ac:dyDescent="0.25">
      <c r="A88" s="3" t="s">
        <v>15</v>
      </c>
      <c r="B88" s="3"/>
      <c r="C88" s="47">
        <f>SUM(C77+C78+C79)</f>
        <v>85504.966710000008</v>
      </c>
      <c r="J88" s="1"/>
    </row>
  </sheetData>
  <mergeCells count="6">
    <mergeCell ref="A2:C2"/>
    <mergeCell ref="A8:C8"/>
    <mergeCell ref="A7:C7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Ingrida Maksvytienė</cp:lastModifiedBy>
  <cp:lastPrinted>2026-01-28T07:42:33Z</cp:lastPrinted>
  <dcterms:created xsi:type="dcterms:W3CDTF">2018-12-27T07:13:59Z</dcterms:created>
  <dcterms:modified xsi:type="dcterms:W3CDTF">2026-02-05T09:57:29Z</dcterms:modified>
</cp:coreProperties>
</file>